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00B40206-370B-448C-A6E0-B6AC6F51AC80}" xr6:coauthVersionLast="47" xr6:coauthVersionMax="47" xr10:uidLastSave="{00000000-0000-0000-0000-000000000000}"/>
  <workbookProtection workbookAlgorithmName="SHA-512" workbookHashValue="ByaFgTYmrX0V7nYKmuR6NepH8fcfI77dek1a6IV9eTCFaR4v5w/7861Dh1UvG19Z3U2+OxrNCAsNV6RUpx6oDw==" workbookSaltValue="kqtRb8rB8LQv6/UC4YfBTw==" workbookSpinCount="100000" lockStructure="1"/>
  <bookViews>
    <workbookView xWindow="-114" yWindow="-114" windowWidth="27602" windowHeight="15027" xr2:uid="{00000000-000D-0000-FFFF-FFFF00000000}"/>
  </bookViews>
  <sheets>
    <sheet name="AUTORITATE" sheetId="21" r:id="rId1"/>
    <sheet name="Sheet1" sheetId="44" r:id="rId2"/>
  </sheets>
  <definedNames>
    <definedName name="_xlnm._FilterDatabase" localSheetId="0" hidden="1">AUTORITATE!$A$1:$BZ$4</definedName>
  </definedNames>
  <calcPr calcId="181029"/>
</workbook>
</file>

<file path=xl/calcChain.xml><?xml version="1.0" encoding="utf-8"?>
<calcChain xmlns="http://schemas.openxmlformats.org/spreadsheetml/2006/main">
  <c r="BD4" i="21" l="1"/>
  <c r="AH11" i="21"/>
  <c r="Q4" i="21"/>
  <c r="T4" i="21" l="1"/>
  <c r="X4" i="21" l="1"/>
  <c r="T5" i="21" s="1"/>
  <c r="BS4" i="21" l="1"/>
  <c r="BO4" i="21"/>
  <c r="AY4" i="21"/>
  <c r="AO4" i="21"/>
  <c r="AK4" i="21"/>
  <c r="AF4" i="21"/>
  <c r="BA5" i="21" l="1"/>
</calcChain>
</file>

<file path=xl/sharedStrings.xml><?xml version="1.0" encoding="utf-8"?>
<sst xmlns="http://schemas.openxmlformats.org/spreadsheetml/2006/main" count="125" uniqueCount="90">
  <si>
    <t>Colaborarea cu direcțiile de specialitate</t>
  </si>
  <si>
    <t>Locul afișării informaţiilor/documentelor comunicate din oficiu</t>
  </si>
  <si>
    <t>Seturi de date suplimentare publicate din oficiu</t>
  </si>
  <si>
    <t>De la persoane fizice</t>
  </si>
  <si>
    <t>De la persoane juridice</t>
  </si>
  <si>
    <t>Pe suport electronic</t>
  </si>
  <si>
    <t>Verbal</t>
  </si>
  <si>
    <t>Departajare pe domenii de interes</t>
  </si>
  <si>
    <t>Umane</t>
  </si>
  <si>
    <t>Resurse disponibile</t>
  </si>
  <si>
    <t>Costuri</t>
  </si>
  <si>
    <t>Materiale</t>
  </si>
  <si>
    <t>Creşterea eficienţei accesului la informaţii de interes public</t>
  </si>
  <si>
    <t>Punctele pe care le consideraţi necesar a fi îmbunătăţite la nivelul instituţiei dumneavoastră pentru creşterea eficienţei procesului de asigurare a accesului la informaţii de interes public:</t>
  </si>
  <si>
    <t>Nr. de plângeri in instanţă la adresa instituţiei în baza Legii nr. 544/2001, cu modificările şi completările ulterioare</t>
  </si>
  <si>
    <t>Nr.  de reclamaţii administrative la adresa instituţiei publice în baza Legii nr. 544/ 2001, cu modificările şi completările ulterioare</t>
  </si>
  <si>
    <t xml:space="preserve">Nr. de solicitări respinse </t>
  </si>
  <si>
    <t>Redirecţionate către alte instituţii</t>
  </si>
  <si>
    <t>Nr. de solicitări soluţionate favorabil</t>
  </si>
  <si>
    <t>După modalitatea de adresare</t>
  </si>
  <si>
    <t>Pe suport de hârtie</t>
  </si>
  <si>
    <t>În funcţie de solicitant</t>
  </si>
  <si>
    <t>Nr. total de solicitări de informaţii de interes public</t>
  </si>
  <si>
    <t>Măsurile luate pentru îmbunătăţirea procesului de asigurare a accesului la informaţii de interes public</t>
  </si>
  <si>
    <t>Soluționate favorabil în termen de 10 zile</t>
  </si>
  <si>
    <t>Soluționate favorabil în termen de 30 zile</t>
  </si>
  <si>
    <t>Termen de răspuns</t>
  </si>
  <si>
    <t>Modul de comunicare</t>
  </si>
  <si>
    <t>Comunicare electronică</t>
  </si>
  <si>
    <t>Comunicare verbală</t>
  </si>
  <si>
    <t>Comunicare în format hârtie</t>
  </si>
  <si>
    <t>Utilizarea banilor publici (contracte, investiții, cheltuieli)</t>
  </si>
  <si>
    <t>Modul de îndeplinire a atribuțiilor instituției publice</t>
  </si>
  <si>
    <t>Acte normative, reglementări</t>
  </si>
  <si>
    <t>Activitatea liderilor instituției</t>
  </si>
  <si>
    <t>Motivul respingerii</t>
  </si>
  <si>
    <t>Exceptate, conform legii</t>
  </si>
  <si>
    <t>Informații inexistente</t>
  </si>
  <si>
    <t>Departajate pe domenii de interes</t>
  </si>
  <si>
    <t>Utilizarea banilor publici(contracte, investiții, cheltuieli etc)</t>
  </si>
  <si>
    <t>Informații privind modul de aplicare a Legii nr. 544/2001, cu modificările și completările ulterioare</t>
  </si>
  <si>
    <t>Respinse</t>
  </si>
  <si>
    <t>Soluționate favorabil</t>
  </si>
  <si>
    <t>În curs de soluționare</t>
  </si>
  <si>
    <t>Total</t>
  </si>
  <si>
    <t>Solicitări pentru care a fost depășit termenul</t>
  </si>
  <si>
    <t>Totale de functionare ale compartimentului</t>
  </si>
  <si>
    <t>Sume incasate din serviciul de copiere</t>
  </si>
  <si>
    <t>Contravaloarea serviciului de copiere (lei/pag)</t>
  </si>
  <si>
    <t>Care este documentul care sta la baza stabilirii contravalorii servicului de copiere?</t>
  </si>
  <si>
    <t>pe pagina de internet</t>
  </si>
  <si>
    <t>la sediul institutiei</t>
  </si>
  <si>
    <t>foarte buna</t>
  </si>
  <si>
    <t>buna</t>
  </si>
  <si>
    <t>suficiente</t>
  </si>
  <si>
    <t>insuficiente</t>
  </si>
  <si>
    <t>nu</t>
  </si>
  <si>
    <t>da</t>
  </si>
  <si>
    <t>satisfacatoare</t>
  </si>
  <si>
    <t>nesatisfacatoare</t>
  </si>
  <si>
    <t>Informații publicate în format deschis</t>
  </si>
  <si>
    <t xml:space="preserve">Altele </t>
  </si>
  <si>
    <t>Mentionati principalele cauze pentru care anumite raspunsuri nu au fost transmise in termenul legal</t>
  </si>
  <si>
    <t>Ce masuri au fost luate pentru ca acaeasta problema sa fie rezolvata</t>
  </si>
  <si>
    <t>nr.</t>
  </si>
  <si>
    <t>Altele</t>
  </si>
  <si>
    <t>Alte motive</t>
  </si>
  <si>
    <t>Denumirea autorității</t>
  </si>
  <si>
    <t>menționare</t>
  </si>
  <si>
    <t>Utilizarea banilor publici (contracte, investiţii, cheltuieli, etc)</t>
  </si>
  <si>
    <t>Modul de îndeplinire a atribuţiilor instituţiei publice</t>
  </si>
  <si>
    <t>Activitatea liderilor instituţiei</t>
  </si>
  <si>
    <t>Informaţii privind modul de aplicare a Legii nr. 544/2001,  cu modificările şi completările ulterioare</t>
  </si>
  <si>
    <t>Aprecierea specifică a activității instituției</t>
  </si>
  <si>
    <t>în presa</t>
  </si>
  <si>
    <t>alte modalități</t>
  </si>
  <si>
    <t>Afișarea informațiilor a fost sufiecient de vizibilă pentru cei interesați</t>
  </si>
  <si>
    <t>Soluții pentru creșterea vizibilității informațiilor publicate aplicate de către instituția dvs.</t>
  </si>
  <si>
    <t>Seturi de date suplimentare din oficiu, față de cele minimale prevazute de lege, au fost publicate de instituția dvs</t>
  </si>
  <si>
    <t>Măsuri propuse pentru publicarea unui număr cât mai mare de seturi de date în format deschis</t>
  </si>
  <si>
    <t>Dețineți bibliotecă virtuală/ punct de informare</t>
  </si>
  <si>
    <t>în Monitorul Oficial</t>
  </si>
  <si>
    <t>Bolintin-Vale</t>
  </si>
  <si>
    <t>Date câini fără stăpân; inițiative Smart City; dată finalizare lucrări; informații sistem supraveghere video; informații proiect apă/canal; chestionar colecatre selectivă deșeuri; nr. posturi și venit brut; chestionar-rolul inovațiilor;solicită copie contract si proiect; listă certificate de urbanism și autorizații de construire;</t>
  </si>
  <si>
    <t>Date câini fără stăpân; inițiative Smart City; dată finalizare lucrări; informații sistem supraveghere video; informații proiect apă/canal; chestionar colecatre selectivă deșeuri; nr. posturi și venit brut; chestionar-rolul inovațiilor; soilicită autorizație construire vecin; solicită copie contract si proiect; listă certificate de urbanism și autorizații de construire;</t>
  </si>
  <si>
    <t>solicitare autorizație construire vecin</t>
  </si>
  <si>
    <t>Diversificarea informațiilor publicate și a modalităților de comunicare a acestora; Îmbunătățirea comunicării pe orizontală între compartimentele instituției pentru o mai bună încadrare în termenele interne de pregătire a răspunsurilor la solicitări</t>
  </si>
  <si>
    <t>Diversificarea canalelor de comunicare (social-media, ziar); Reorganizarea modului de prezentare a informațiilor de interes public și actualizarea permanentă a acestora pe site-ul instituției.</t>
  </si>
  <si>
    <t>Pagină de informare social-media, ziarul anual și alte canale de comunicare</t>
  </si>
  <si>
    <t>UAT BOLINTIN VALE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</si>
</sst>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Fill="1"/>
    <xf numFmtId="0" fontId="0" fillId="0" borderId="0" xfId="0" applyFill="1" applyProtection="1">
      <protection locked="0"/>
    </xf>
    <xf numFmtId="0" fontId="1" fillId="0" borderId="7" xfId="0" applyFont="1" applyFill="1" applyBorder="1" applyAlignment="1" applyProtection="1">
      <alignment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vertical="center" wrapText="1"/>
      <protection locked="0"/>
    </xf>
    <xf numFmtId="0" fontId="3" fillId="0" borderId="25" xfId="0" applyFont="1" applyFill="1" applyBorder="1" applyAlignment="1" applyProtection="1">
      <alignment horizontal="center" vertical="center" wrapText="1"/>
      <protection locked="0"/>
    </xf>
    <xf numFmtId="0" fontId="3" fillId="0" borderId="24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Protection="1">
      <protection locked="0"/>
    </xf>
    <xf numFmtId="0" fontId="6" fillId="0" borderId="0" xfId="0" applyFont="1" applyFill="1"/>
    <xf numFmtId="0" fontId="8" fillId="0" borderId="0" xfId="0" applyFont="1" applyFill="1" applyProtection="1">
      <protection locked="0"/>
    </xf>
    <xf numFmtId="0" fontId="7" fillId="0" borderId="0" xfId="0" applyFont="1" applyAlignment="1">
      <alignment vertical="center" wrapText="1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12" xfId="0" applyFont="1" applyFill="1" applyBorder="1" applyAlignment="1" applyProtection="1">
      <alignment horizontal="center" vertical="center" wrapText="1"/>
      <protection locked="0"/>
    </xf>
    <xf numFmtId="0" fontId="2" fillId="0" borderId="16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wrapText="1"/>
      <protection locked="0"/>
    </xf>
    <xf numFmtId="0" fontId="0" fillId="0" borderId="0" xfId="0" applyFill="1" applyAlignment="1">
      <alignment wrapText="1"/>
    </xf>
    <xf numFmtId="0" fontId="0" fillId="0" borderId="0" xfId="0" applyFill="1" applyAlignment="1" applyProtection="1">
      <protection locked="0"/>
    </xf>
    <xf numFmtId="0" fontId="8" fillId="0" borderId="0" xfId="0" applyFont="1" applyFill="1" applyAlignment="1" applyProtection="1">
      <protection locked="0"/>
    </xf>
    <xf numFmtId="0" fontId="7" fillId="0" borderId="0" xfId="0" applyFont="1" applyAlignment="1">
      <alignment vertical="center"/>
    </xf>
    <xf numFmtId="0" fontId="8" fillId="0" borderId="0" xfId="0" applyFont="1" applyFill="1" applyAlignment="1" applyProtection="1">
      <alignment wrapText="1"/>
      <protection locked="0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1" fillId="0" borderId="18" xfId="0" applyFont="1" applyFill="1" applyBorder="1" applyAlignment="1" applyProtection="1">
      <alignment horizontal="center" vertical="center" wrapText="1"/>
      <protection locked="0"/>
    </xf>
    <xf numFmtId="0" fontId="1" fillId="0" borderId="19" xfId="0" applyFont="1" applyFill="1" applyBorder="1" applyAlignment="1" applyProtection="1">
      <alignment horizontal="center" vertical="center" wrapText="1"/>
      <protection locked="0"/>
    </xf>
    <xf numFmtId="0" fontId="1" fillId="0" borderId="20" xfId="0" applyFont="1" applyFill="1" applyBorder="1" applyAlignment="1" applyProtection="1">
      <alignment horizontal="center" vertical="center" wrapText="1"/>
      <protection locked="0"/>
    </xf>
    <xf numFmtId="0" fontId="1" fillId="0" borderId="21" xfId="0" applyFont="1" applyFill="1" applyBorder="1" applyAlignment="1" applyProtection="1">
      <alignment horizontal="center" vertical="center" wrapText="1"/>
      <protection locked="0"/>
    </xf>
    <xf numFmtId="0" fontId="1" fillId="0" borderId="22" xfId="0" applyFont="1" applyFill="1" applyBorder="1" applyAlignment="1" applyProtection="1">
      <alignment horizontal="center" vertical="center" wrapText="1"/>
      <protection locked="0"/>
    </xf>
    <xf numFmtId="0" fontId="1" fillId="0" borderId="23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10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" fillId="6" borderId="9" xfId="0" applyFont="1" applyFill="1" applyBorder="1" applyAlignment="1">
      <alignment horizontal="center" vertical="center" wrapText="1"/>
    </xf>
    <xf numFmtId="0" fontId="2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 applyProtection="1">
      <alignment horizontal="center" vertical="center" wrapText="1"/>
      <protection locked="0"/>
    </xf>
    <xf numFmtId="0" fontId="2" fillId="0" borderId="11" xfId="0" applyFont="1" applyFill="1" applyBorder="1" applyAlignment="1" applyProtection="1">
      <alignment horizontal="center" vertical="center" wrapText="1"/>
      <protection locked="0"/>
    </xf>
    <xf numFmtId="0" fontId="2" fillId="0" borderId="15" xfId="0" applyFont="1" applyFill="1" applyBorder="1" applyAlignment="1" applyProtection="1">
      <alignment horizontal="center" vertical="center" wrapText="1"/>
      <protection locked="0"/>
    </xf>
    <xf numFmtId="0" fontId="2" fillId="0" borderId="16" xfId="0" applyFont="1" applyFill="1" applyBorder="1" applyAlignment="1" applyProtection="1">
      <alignment horizontal="center" vertical="center" wrapText="1"/>
      <protection locked="0"/>
    </xf>
    <xf numFmtId="0" fontId="2" fillId="0" borderId="17" xfId="0" applyFont="1" applyFill="1" applyBorder="1" applyAlignment="1" applyProtection="1">
      <alignment horizontal="center" vertical="center" wrapText="1"/>
      <protection locked="0"/>
    </xf>
    <xf numFmtId="0" fontId="2" fillId="0" borderId="13" xfId="0" applyFont="1" applyFill="1" applyBorder="1" applyAlignment="1" applyProtection="1">
      <alignment horizontal="center" vertical="center" wrapText="1"/>
      <protection locked="0"/>
    </xf>
    <xf numFmtId="0" fontId="2" fillId="0" borderId="14" xfId="0" applyFont="1" applyFill="1" applyBorder="1" applyAlignment="1" applyProtection="1">
      <alignment horizontal="center" vertical="center" wrapText="1"/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left" vertical="center" wrapText="1"/>
      <protection locked="0"/>
    </xf>
    <xf numFmtId="0" fontId="1" fillId="0" borderId="7" xfId="0" applyFont="1" applyFill="1" applyBorder="1" applyAlignment="1" applyProtection="1">
      <alignment horizontal="left" vertical="center" wrapText="1"/>
      <protection locked="0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Fill="1" applyBorder="1" applyAlignment="1" applyProtection="1">
      <alignment horizontal="center" vertical="top" wrapText="1"/>
      <protection locked="0"/>
    </xf>
    <xf numFmtId="0" fontId="4" fillId="0" borderId="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Z27"/>
  <sheetViews>
    <sheetView tabSelected="1" zoomScale="85" zoomScaleNormal="85" workbookViewId="0">
      <selection activeCell="A10" sqref="A10:P10"/>
    </sheetView>
  </sheetViews>
  <sheetFormatPr defaultColWidth="9" defaultRowHeight="14.3" x14ac:dyDescent="0.25"/>
  <cols>
    <col min="1" max="1" width="16.5703125" style="18" customWidth="1"/>
    <col min="2" max="2" width="20" style="18" customWidth="1"/>
    <col min="3" max="3" width="13.42578125" style="20" customWidth="1"/>
    <col min="4" max="4" width="12.7109375" style="2" customWidth="1"/>
    <col min="5" max="5" width="13.7109375" style="2" customWidth="1"/>
    <col min="6" max="7" width="12.7109375" style="2" customWidth="1"/>
    <col min="8" max="8" width="11.7109375" style="2" customWidth="1"/>
    <col min="9" max="9" width="11.28515625" style="2" customWidth="1"/>
    <col min="10" max="10" width="13.140625" style="2" customWidth="1"/>
    <col min="11" max="11" width="13.85546875" style="2" customWidth="1"/>
    <col min="12" max="12" width="13.5703125" style="2" customWidth="1"/>
    <col min="13" max="13" width="17.140625" style="2" customWidth="1"/>
    <col min="14" max="14" width="16.28515625" style="2" customWidth="1"/>
    <col min="15" max="15" width="15" style="2" customWidth="1"/>
    <col min="16" max="16" width="15.140625" style="2" customWidth="1"/>
    <col min="17" max="17" width="12" style="1" customWidth="1"/>
    <col min="18" max="19" width="12.42578125" style="2" customWidth="1"/>
    <col min="20" max="20" width="14.140625" style="1" customWidth="1"/>
    <col min="21" max="21" width="18.5703125" style="2" customWidth="1"/>
    <col min="22" max="22" width="18.28515625" style="2" customWidth="1"/>
    <col min="23" max="23" width="13.85546875" style="2" customWidth="1"/>
    <col min="24" max="24" width="14.85546875" style="1" customWidth="1"/>
    <col min="25" max="25" width="17" style="2" customWidth="1"/>
    <col min="26" max="26" width="14.5703125" style="2" customWidth="1"/>
    <col min="27" max="27" width="15" style="2" customWidth="1"/>
    <col min="28" max="28" width="14.28515625" style="2" customWidth="1"/>
    <col min="29" max="29" width="22.140625" style="2" customWidth="1"/>
    <col min="30" max="30" width="16.28515625" style="2" customWidth="1"/>
    <col min="31" max="31" width="22.5703125" style="2" customWidth="1"/>
    <col min="32" max="32" width="16.7109375" style="1" customWidth="1"/>
    <col min="33" max="33" width="17" style="2" customWidth="1"/>
    <col min="34" max="34" width="15.85546875" style="2" customWidth="1"/>
    <col min="35" max="35" width="14.7109375" style="2" customWidth="1"/>
    <col min="36" max="36" width="14.42578125" style="2" customWidth="1"/>
    <col min="37" max="37" width="16.28515625" style="1" customWidth="1"/>
    <col min="38" max="38" width="15.85546875" style="2" customWidth="1"/>
    <col min="39" max="39" width="14.42578125" style="2" customWidth="1"/>
    <col min="40" max="40" width="14.5703125" style="2" customWidth="1"/>
    <col min="41" max="41" width="16.42578125" style="1" customWidth="1"/>
    <col min="42" max="42" width="16.28515625" style="2" customWidth="1"/>
    <col min="43" max="43" width="12.7109375" style="2" customWidth="1"/>
    <col min="44" max="44" width="13.85546875" style="2" customWidth="1"/>
    <col min="45" max="45" width="11.7109375" style="2" customWidth="1"/>
    <col min="46" max="46" width="18.28515625" style="2" customWidth="1"/>
    <col min="47" max="47" width="14.85546875" style="2" customWidth="1"/>
    <col min="48" max="48" width="24.7109375" style="2" customWidth="1"/>
    <col min="49" max="49" width="14.85546875" style="2" customWidth="1"/>
    <col min="50" max="50" width="9" style="2" customWidth="1"/>
    <col min="51" max="51" width="9" style="1"/>
    <col min="52" max="52" width="15.7109375" style="2" customWidth="1"/>
    <col min="53" max="53" width="16.5703125" style="2" customWidth="1"/>
    <col min="54" max="55" width="14" style="2" customWidth="1"/>
    <col min="56" max="56" width="15.28515625" style="1" customWidth="1"/>
    <col min="57" max="57" width="14.5703125" style="2" customWidth="1"/>
    <col min="58" max="58" width="20.28515625" style="2" customWidth="1"/>
    <col min="59" max="59" width="15.85546875" style="2" customWidth="1"/>
    <col min="60" max="60" width="17.7109375" style="2" customWidth="1"/>
    <col min="61" max="61" width="21.28515625" style="2" customWidth="1"/>
    <col min="62" max="62" width="15.85546875" style="2" customWidth="1"/>
    <col min="63" max="63" width="17.42578125" style="2" customWidth="1"/>
    <col min="64" max="66" width="9" style="2"/>
    <col min="67" max="67" width="9" style="1"/>
    <col min="68" max="70" width="9" style="2"/>
    <col min="71" max="71" width="9" style="1"/>
    <col min="72" max="75" width="9" style="2" hidden="1" customWidth="1"/>
    <col min="76" max="76" width="18.85546875" style="2" customWidth="1"/>
    <col min="77" max="77" width="21.5703125" style="2" customWidth="1"/>
    <col min="78" max="78" width="19.7109375" style="2" customWidth="1"/>
    <col min="79" max="16384" width="9" style="1"/>
  </cols>
  <sheetData>
    <row r="1" spans="1:78" ht="25.5" customHeight="1" x14ac:dyDescent="0.25">
      <c r="A1" s="34" t="s">
        <v>67</v>
      </c>
      <c r="B1" s="34" t="s">
        <v>73</v>
      </c>
      <c r="C1" s="34" t="s">
        <v>9</v>
      </c>
      <c r="D1" s="34"/>
      <c r="E1" s="34" t="s">
        <v>0</v>
      </c>
      <c r="F1" s="34" t="s">
        <v>1</v>
      </c>
      <c r="G1" s="34"/>
      <c r="H1" s="34"/>
      <c r="I1" s="34"/>
      <c r="J1" s="34"/>
      <c r="K1" s="44" t="s">
        <v>76</v>
      </c>
      <c r="L1" s="34" t="s">
        <v>2</v>
      </c>
      <c r="M1" s="44" t="s">
        <v>77</v>
      </c>
      <c r="N1" s="44" t="s">
        <v>78</v>
      </c>
      <c r="O1" s="44" t="s">
        <v>60</v>
      </c>
      <c r="P1" s="44" t="s">
        <v>79</v>
      </c>
      <c r="Q1" s="38" t="s">
        <v>22</v>
      </c>
      <c r="R1" s="34" t="s">
        <v>21</v>
      </c>
      <c r="S1" s="34"/>
      <c r="T1" s="38" t="s">
        <v>22</v>
      </c>
      <c r="U1" s="34" t="s">
        <v>19</v>
      </c>
      <c r="V1" s="34"/>
      <c r="W1" s="34"/>
      <c r="X1" s="38" t="s">
        <v>22</v>
      </c>
      <c r="Y1" s="34" t="s">
        <v>7</v>
      </c>
      <c r="Z1" s="34"/>
      <c r="AA1" s="34"/>
      <c r="AB1" s="34"/>
      <c r="AC1" s="34"/>
      <c r="AD1" s="34"/>
      <c r="AE1" s="34"/>
      <c r="AF1" s="41" t="s">
        <v>18</v>
      </c>
      <c r="AG1" s="34" t="s">
        <v>26</v>
      </c>
      <c r="AH1" s="34"/>
      <c r="AI1" s="34"/>
      <c r="AJ1" s="34"/>
      <c r="AK1" s="41" t="s">
        <v>18</v>
      </c>
      <c r="AL1" s="34" t="s">
        <v>27</v>
      </c>
      <c r="AM1" s="34"/>
      <c r="AN1" s="34"/>
      <c r="AO1" s="41" t="s">
        <v>18</v>
      </c>
      <c r="AP1" s="55" t="s">
        <v>38</v>
      </c>
      <c r="AQ1" s="56"/>
      <c r="AR1" s="56"/>
      <c r="AS1" s="56"/>
      <c r="AT1" s="56"/>
      <c r="AU1" s="56"/>
      <c r="AV1" s="57"/>
      <c r="AW1" s="44" t="s">
        <v>62</v>
      </c>
      <c r="AX1" s="44" t="s">
        <v>63</v>
      </c>
      <c r="AY1" s="60" t="s">
        <v>16</v>
      </c>
      <c r="AZ1" s="55" t="s">
        <v>35</v>
      </c>
      <c r="BA1" s="56"/>
      <c r="BB1" s="56"/>
      <c r="BC1" s="15"/>
      <c r="BD1" s="60" t="s">
        <v>16</v>
      </c>
      <c r="BE1" s="55" t="s">
        <v>38</v>
      </c>
      <c r="BF1" s="56"/>
      <c r="BG1" s="56"/>
      <c r="BH1" s="56"/>
      <c r="BI1" s="56"/>
      <c r="BJ1" s="56"/>
      <c r="BK1" s="57"/>
      <c r="BL1" s="27" t="s">
        <v>15</v>
      </c>
      <c r="BM1" s="28"/>
      <c r="BN1" s="29"/>
      <c r="BO1" s="47" t="s">
        <v>44</v>
      </c>
      <c r="BP1" s="27" t="s">
        <v>14</v>
      </c>
      <c r="BQ1" s="28"/>
      <c r="BR1" s="29"/>
      <c r="BS1" s="50" t="s">
        <v>44</v>
      </c>
      <c r="BT1" s="34" t="s">
        <v>10</v>
      </c>
      <c r="BU1" s="34"/>
      <c r="BV1" s="34"/>
      <c r="BW1" s="34"/>
      <c r="BX1" s="34" t="s">
        <v>12</v>
      </c>
      <c r="BY1" s="34"/>
      <c r="BZ1" s="67"/>
    </row>
    <row r="2" spans="1:78" ht="33" customHeight="1" x14ac:dyDescent="0.25">
      <c r="A2" s="35"/>
      <c r="B2" s="35"/>
      <c r="C2" s="35" t="s">
        <v>8</v>
      </c>
      <c r="D2" s="35" t="s">
        <v>11</v>
      </c>
      <c r="E2" s="35"/>
      <c r="F2" s="35"/>
      <c r="G2" s="35"/>
      <c r="H2" s="35"/>
      <c r="I2" s="35"/>
      <c r="J2" s="35"/>
      <c r="K2" s="45"/>
      <c r="L2" s="35"/>
      <c r="M2" s="45"/>
      <c r="N2" s="45"/>
      <c r="O2" s="45"/>
      <c r="P2" s="45"/>
      <c r="Q2" s="39"/>
      <c r="R2" s="35" t="s">
        <v>3</v>
      </c>
      <c r="S2" s="35" t="s">
        <v>4</v>
      </c>
      <c r="T2" s="39"/>
      <c r="U2" s="35" t="s">
        <v>20</v>
      </c>
      <c r="V2" s="35" t="s">
        <v>5</v>
      </c>
      <c r="W2" s="35" t="s">
        <v>6</v>
      </c>
      <c r="X2" s="39"/>
      <c r="Y2" s="35" t="s">
        <v>69</v>
      </c>
      <c r="Z2" s="35" t="s">
        <v>70</v>
      </c>
      <c r="AA2" s="35" t="s">
        <v>33</v>
      </c>
      <c r="AB2" s="35" t="s">
        <v>71</v>
      </c>
      <c r="AC2" s="63" t="s">
        <v>72</v>
      </c>
      <c r="AD2" s="35" t="s">
        <v>65</v>
      </c>
      <c r="AE2" s="35"/>
      <c r="AF2" s="42"/>
      <c r="AG2" s="33" t="s">
        <v>17</v>
      </c>
      <c r="AH2" s="33" t="s">
        <v>24</v>
      </c>
      <c r="AI2" s="33" t="s">
        <v>25</v>
      </c>
      <c r="AJ2" s="33" t="s">
        <v>45</v>
      </c>
      <c r="AK2" s="42"/>
      <c r="AL2" s="33" t="s">
        <v>28</v>
      </c>
      <c r="AM2" s="33" t="s">
        <v>30</v>
      </c>
      <c r="AN2" s="33" t="s">
        <v>29</v>
      </c>
      <c r="AO2" s="42"/>
      <c r="AP2" s="33" t="s">
        <v>31</v>
      </c>
      <c r="AQ2" s="33" t="s">
        <v>32</v>
      </c>
      <c r="AR2" s="33" t="s">
        <v>33</v>
      </c>
      <c r="AS2" s="33" t="s">
        <v>34</v>
      </c>
      <c r="AT2" s="33" t="s">
        <v>40</v>
      </c>
      <c r="AU2" s="33" t="s">
        <v>61</v>
      </c>
      <c r="AV2" s="33"/>
      <c r="AW2" s="45"/>
      <c r="AX2" s="45"/>
      <c r="AY2" s="61"/>
      <c r="AZ2" s="53" t="s">
        <v>36</v>
      </c>
      <c r="BA2" s="53" t="s">
        <v>37</v>
      </c>
      <c r="BB2" s="58" t="s">
        <v>66</v>
      </c>
      <c r="BC2" s="59"/>
      <c r="BD2" s="61"/>
      <c r="BE2" s="53" t="s">
        <v>39</v>
      </c>
      <c r="BF2" s="53" t="s">
        <v>32</v>
      </c>
      <c r="BG2" s="53" t="s">
        <v>33</v>
      </c>
      <c r="BH2" s="53" t="s">
        <v>34</v>
      </c>
      <c r="BI2" s="53" t="s">
        <v>40</v>
      </c>
      <c r="BJ2" s="58" t="s">
        <v>65</v>
      </c>
      <c r="BK2" s="59"/>
      <c r="BL2" s="30"/>
      <c r="BM2" s="31"/>
      <c r="BN2" s="32"/>
      <c r="BO2" s="48"/>
      <c r="BP2" s="30"/>
      <c r="BQ2" s="31"/>
      <c r="BR2" s="32"/>
      <c r="BS2" s="51"/>
      <c r="BT2" s="35"/>
      <c r="BU2" s="35"/>
      <c r="BV2" s="35"/>
      <c r="BW2" s="35"/>
      <c r="BX2" s="53" t="s">
        <v>80</v>
      </c>
      <c r="BY2" s="33" t="s">
        <v>13</v>
      </c>
      <c r="BZ2" s="65" t="s">
        <v>23</v>
      </c>
    </row>
    <row r="3" spans="1:78" ht="154.69999999999999" thickBot="1" x14ac:dyDescent="0.3">
      <c r="A3" s="36"/>
      <c r="B3" s="36"/>
      <c r="C3" s="36"/>
      <c r="D3" s="36"/>
      <c r="E3" s="36"/>
      <c r="F3" s="3" t="s">
        <v>50</v>
      </c>
      <c r="G3" s="12" t="s">
        <v>51</v>
      </c>
      <c r="H3" s="12" t="s">
        <v>74</v>
      </c>
      <c r="I3" s="12" t="s">
        <v>81</v>
      </c>
      <c r="J3" s="12" t="s">
        <v>75</v>
      </c>
      <c r="K3" s="46"/>
      <c r="L3" s="36"/>
      <c r="M3" s="46"/>
      <c r="N3" s="46"/>
      <c r="O3" s="46"/>
      <c r="P3" s="46"/>
      <c r="Q3" s="40"/>
      <c r="R3" s="36"/>
      <c r="S3" s="36"/>
      <c r="T3" s="40"/>
      <c r="U3" s="36"/>
      <c r="V3" s="36"/>
      <c r="W3" s="36"/>
      <c r="X3" s="40"/>
      <c r="Y3" s="36"/>
      <c r="Z3" s="36"/>
      <c r="AA3" s="36"/>
      <c r="AB3" s="36"/>
      <c r="AC3" s="64"/>
      <c r="AD3" s="16" t="s">
        <v>64</v>
      </c>
      <c r="AE3" s="5" t="s">
        <v>68</v>
      </c>
      <c r="AF3" s="43"/>
      <c r="AG3" s="37"/>
      <c r="AH3" s="37"/>
      <c r="AI3" s="37"/>
      <c r="AJ3" s="37"/>
      <c r="AK3" s="43"/>
      <c r="AL3" s="37"/>
      <c r="AM3" s="37"/>
      <c r="AN3" s="37"/>
      <c r="AO3" s="43"/>
      <c r="AP3" s="37"/>
      <c r="AQ3" s="37"/>
      <c r="AR3" s="37"/>
      <c r="AS3" s="37"/>
      <c r="AT3" s="37"/>
      <c r="AU3" s="16" t="s">
        <v>64</v>
      </c>
      <c r="AV3" s="5" t="s">
        <v>68</v>
      </c>
      <c r="AW3" s="46"/>
      <c r="AX3" s="46"/>
      <c r="AY3" s="62"/>
      <c r="AZ3" s="54"/>
      <c r="BA3" s="54"/>
      <c r="BB3" s="13" t="s">
        <v>64</v>
      </c>
      <c r="BC3" s="14" t="s">
        <v>68</v>
      </c>
      <c r="BD3" s="62"/>
      <c r="BE3" s="54"/>
      <c r="BF3" s="54"/>
      <c r="BG3" s="54"/>
      <c r="BH3" s="54"/>
      <c r="BI3" s="54"/>
      <c r="BJ3" s="16" t="s">
        <v>64</v>
      </c>
      <c r="BK3" s="14" t="s">
        <v>68</v>
      </c>
      <c r="BL3" s="13" t="s">
        <v>42</v>
      </c>
      <c r="BM3" s="13" t="s">
        <v>41</v>
      </c>
      <c r="BN3" s="13" t="s">
        <v>43</v>
      </c>
      <c r="BO3" s="49"/>
      <c r="BP3" s="13" t="s">
        <v>42</v>
      </c>
      <c r="BQ3" s="13" t="s">
        <v>41</v>
      </c>
      <c r="BR3" s="13" t="s">
        <v>43</v>
      </c>
      <c r="BS3" s="52"/>
      <c r="BT3" s="13" t="s">
        <v>46</v>
      </c>
      <c r="BU3" s="13" t="s">
        <v>47</v>
      </c>
      <c r="BV3" s="13" t="s">
        <v>48</v>
      </c>
      <c r="BW3" s="13" t="s">
        <v>49</v>
      </c>
      <c r="BX3" s="54"/>
      <c r="BY3" s="37"/>
      <c r="BZ3" s="66"/>
    </row>
    <row r="4" spans="1:78" ht="236.7" customHeight="1" thickBot="1" x14ac:dyDescent="0.3">
      <c r="A4" s="17" t="s">
        <v>89</v>
      </c>
      <c r="B4" s="4" t="s">
        <v>53</v>
      </c>
      <c r="C4" s="4" t="s">
        <v>55</v>
      </c>
      <c r="D4" s="4" t="s">
        <v>54</v>
      </c>
      <c r="E4" s="4" t="s">
        <v>53</v>
      </c>
      <c r="F4" s="4" t="s">
        <v>57</v>
      </c>
      <c r="G4" s="4" t="s">
        <v>57</v>
      </c>
      <c r="H4" s="4" t="s">
        <v>56</v>
      </c>
      <c r="I4" s="4" t="s">
        <v>57</v>
      </c>
      <c r="J4" s="4"/>
      <c r="K4" s="4" t="s">
        <v>57</v>
      </c>
      <c r="L4" s="4" t="s">
        <v>56</v>
      </c>
      <c r="M4" s="4" t="s">
        <v>88</v>
      </c>
      <c r="N4" s="4" t="s">
        <v>56</v>
      </c>
      <c r="O4" s="4" t="s">
        <v>56</v>
      </c>
      <c r="P4" s="4"/>
      <c r="Q4" s="77">
        <f>R4+S4</f>
        <v>19</v>
      </c>
      <c r="R4" s="4">
        <v>9</v>
      </c>
      <c r="S4" s="4">
        <v>10</v>
      </c>
      <c r="T4" s="77">
        <f>U4+V4+W4</f>
        <v>19</v>
      </c>
      <c r="U4" s="4">
        <v>2</v>
      </c>
      <c r="V4" s="4">
        <v>17</v>
      </c>
      <c r="W4" s="4"/>
      <c r="X4" s="77">
        <f>Y4+Z4+AA4+AB4+AC4+AD4</f>
        <v>19</v>
      </c>
      <c r="Y4" s="4">
        <v>1</v>
      </c>
      <c r="Z4" s="4"/>
      <c r="AA4" s="4">
        <v>7</v>
      </c>
      <c r="AB4" s="4"/>
      <c r="AC4" s="4"/>
      <c r="AD4" s="4">
        <v>11</v>
      </c>
      <c r="AE4" s="69" t="s">
        <v>84</v>
      </c>
      <c r="AF4" s="76">
        <f>AG4+AH4+AI4+AJ4</f>
        <v>18</v>
      </c>
      <c r="AG4" s="4"/>
      <c r="AH4" s="4">
        <v>13</v>
      </c>
      <c r="AI4" s="4">
        <v>5</v>
      </c>
      <c r="AJ4" s="4"/>
      <c r="AK4" s="76">
        <f>AL4+AM4+AN4</f>
        <v>19</v>
      </c>
      <c r="AL4" s="4">
        <v>19</v>
      </c>
      <c r="AM4" s="4"/>
      <c r="AN4" s="4"/>
      <c r="AO4" s="76">
        <f>AP4+AQ4+AR4+AS4+AT4+AU4</f>
        <v>18</v>
      </c>
      <c r="AP4" s="4">
        <v>1</v>
      </c>
      <c r="AQ4" s="4"/>
      <c r="AR4" s="4">
        <v>7</v>
      </c>
      <c r="AS4" s="4"/>
      <c r="AT4" s="4"/>
      <c r="AU4" s="4">
        <v>10</v>
      </c>
      <c r="AV4" s="69" t="s">
        <v>83</v>
      </c>
      <c r="AW4" s="4"/>
      <c r="AX4" s="4"/>
      <c r="AY4" s="72">
        <f>AZ4+BA4+BB4</f>
        <v>1</v>
      </c>
      <c r="AZ4" s="4">
        <v>1</v>
      </c>
      <c r="BA4" s="4"/>
      <c r="BB4" s="6"/>
      <c r="BC4" s="7"/>
      <c r="BD4" s="73" t="e">
        <f>BE4+BF4+BG4+BH4+BI4+F15BJ4</f>
        <v>#NAME?</v>
      </c>
      <c r="BE4" s="4"/>
      <c r="BF4" s="4"/>
      <c r="BG4" s="4"/>
      <c r="BH4" s="4"/>
      <c r="BI4" s="4"/>
      <c r="BJ4" s="4">
        <v>1</v>
      </c>
      <c r="BK4" s="4" t="s">
        <v>85</v>
      </c>
      <c r="BL4" s="4"/>
      <c r="BM4" s="4"/>
      <c r="BN4" s="4"/>
      <c r="BO4" s="74">
        <f>BL4+BM4+BN4</f>
        <v>0</v>
      </c>
      <c r="BP4" s="4">
        <v>1</v>
      </c>
      <c r="BQ4" s="4"/>
      <c r="BR4" s="4"/>
      <c r="BS4" s="75">
        <f>BP4+BQ4+BR4</f>
        <v>1</v>
      </c>
      <c r="BT4" s="4"/>
      <c r="BU4" s="4"/>
      <c r="BV4" s="4"/>
      <c r="BW4" s="4"/>
      <c r="BX4" s="4" t="s">
        <v>56</v>
      </c>
      <c r="BY4" s="70" t="s">
        <v>86</v>
      </c>
      <c r="BZ4" s="71" t="s">
        <v>87</v>
      </c>
    </row>
    <row r="5" spans="1:78" x14ac:dyDescent="0.25">
      <c r="A5" s="18" t="s">
        <v>82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9"/>
      <c r="R5" s="18"/>
      <c r="S5" s="18"/>
      <c r="T5" s="19" t="str">
        <f>IF(Q4=T4,IF(T4=X4,"e bine","nu e bine"),"nu e bine")</f>
        <v>e bine</v>
      </c>
      <c r="U5" s="18"/>
      <c r="V5" s="18"/>
      <c r="W5" s="18"/>
      <c r="X5" s="19"/>
      <c r="Y5" s="18"/>
      <c r="Z5" s="18"/>
      <c r="AA5" s="18"/>
      <c r="AB5" s="18"/>
      <c r="AC5" s="18"/>
      <c r="AD5" s="18"/>
      <c r="AE5" s="18"/>
      <c r="AF5" s="19"/>
      <c r="AG5" s="18"/>
      <c r="AH5" s="18"/>
      <c r="AI5" s="18"/>
      <c r="AJ5" s="18"/>
      <c r="AK5" s="19"/>
      <c r="AL5" s="18"/>
      <c r="AM5" s="18"/>
      <c r="AN5" s="18"/>
      <c r="AO5" s="19"/>
      <c r="AP5" s="18"/>
      <c r="AQ5" s="18"/>
      <c r="AR5" s="18"/>
      <c r="AS5" s="18"/>
      <c r="AT5" s="18"/>
      <c r="AU5" s="18"/>
      <c r="AV5" s="18"/>
      <c r="AW5" s="18"/>
      <c r="AX5" s="18"/>
      <c r="AY5" s="19"/>
      <c r="AZ5" s="18"/>
      <c r="BA5" s="18" t="e">
        <f>IF(AY4=BD4,"e bine","nu e bine")</f>
        <v>#NAME?</v>
      </c>
      <c r="BB5" s="18"/>
      <c r="BC5" s="18"/>
      <c r="BD5" s="19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9"/>
      <c r="BP5" s="18"/>
      <c r="BQ5" s="18"/>
      <c r="BR5" s="18"/>
      <c r="BS5" s="19"/>
      <c r="BT5" s="18"/>
      <c r="BU5" s="18"/>
      <c r="BV5" s="18"/>
      <c r="BW5" s="18"/>
      <c r="BX5" s="18"/>
      <c r="BY5" s="18"/>
      <c r="BZ5" s="18"/>
    </row>
    <row r="9" spans="1:78" s="9" customFormat="1" ht="20.7" x14ac:dyDescent="0.35">
      <c r="A9" s="24"/>
      <c r="B9" s="23"/>
      <c r="C9" s="21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R9" s="8"/>
      <c r="S9" s="8"/>
      <c r="U9" s="8"/>
      <c r="V9" s="8"/>
      <c r="W9" s="8"/>
      <c r="Y9" s="8"/>
      <c r="Z9" s="8"/>
      <c r="AA9" s="8"/>
      <c r="AB9" s="8"/>
      <c r="AC9" s="8"/>
      <c r="AD9" s="8"/>
      <c r="AE9" s="8"/>
      <c r="AG9" s="8"/>
      <c r="AH9" s="8"/>
      <c r="AI9" s="8"/>
      <c r="AJ9" s="8"/>
      <c r="AL9" s="8"/>
      <c r="AM9" s="8"/>
      <c r="AN9" s="8"/>
      <c r="AP9" s="8"/>
      <c r="AQ9" s="8"/>
      <c r="AR9" s="8"/>
      <c r="AS9" s="8"/>
      <c r="AT9" s="8"/>
      <c r="AU9" s="8"/>
      <c r="AV9" s="8"/>
      <c r="AW9" s="8"/>
      <c r="AX9" s="8"/>
      <c r="AZ9" s="8"/>
      <c r="BA9" s="8"/>
      <c r="BB9" s="8"/>
      <c r="BC9" s="8"/>
      <c r="BE9" s="8"/>
      <c r="BF9" s="8"/>
      <c r="BG9" s="8"/>
      <c r="BH9" s="8"/>
      <c r="BI9" s="8"/>
      <c r="BJ9" s="8"/>
      <c r="BK9" s="8"/>
      <c r="BL9" s="8"/>
      <c r="BM9" s="8"/>
      <c r="BN9" s="8"/>
      <c r="BP9" s="8"/>
      <c r="BQ9" s="8"/>
      <c r="BR9" s="8"/>
      <c r="BT9" s="8"/>
      <c r="BU9" s="8"/>
      <c r="BV9" s="8"/>
      <c r="BW9" s="8"/>
      <c r="BX9" s="8"/>
      <c r="BY9" s="8"/>
      <c r="BZ9" s="8"/>
    </row>
    <row r="10" spans="1:78" ht="20.7" x14ac:dyDescent="0.2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spans="1:78" ht="20.7" x14ac:dyDescent="0.2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AH11" s="2" t="e">
        <f>+AHAH11</f>
        <v>#NAME?</v>
      </c>
    </row>
    <row r="12" spans="1:78" ht="20.7" x14ac:dyDescent="0.25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78" x14ac:dyDescent="0.25">
      <c r="A13" s="68"/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</row>
    <row r="14" spans="1:78" ht="39.049999999999997" customHeight="1" x14ac:dyDescent="0.25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11"/>
      <c r="S14" s="11"/>
      <c r="T14" s="11"/>
      <c r="U14" s="11"/>
      <c r="V14" s="11"/>
      <c r="W14" s="11"/>
    </row>
    <row r="15" spans="1:78" ht="56.35" customHeight="1" x14ac:dyDescent="0.25">
      <c r="A15" s="11"/>
      <c r="B15" s="11"/>
      <c r="C15" s="22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</row>
    <row r="25" spans="1:1" x14ac:dyDescent="0.25">
      <c r="A25" s="25"/>
    </row>
    <row r="26" spans="1:1" x14ac:dyDescent="0.25">
      <c r="A26" s="25"/>
    </row>
    <row r="27" spans="1:1" x14ac:dyDescent="0.25">
      <c r="A27" s="25"/>
    </row>
  </sheetData>
  <dataConsolidate/>
  <mergeCells count="77">
    <mergeCell ref="A13:Q14"/>
    <mergeCell ref="L1:L3"/>
    <mergeCell ref="Q1:Q3"/>
    <mergeCell ref="C2:C3"/>
    <mergeCell ref="D2:D3"/>
    <mergeCell ref="M1:M3"/>
    <mergeCell ref="N1:N3"/>
    <mergeCell ref="O1:O3"/>
    <mergeCell ref="P1:P3"/>
    <mergeCell ref="A1:A3"/>
    <mergeCell ref="B1:B3"/>
    <mergeCell ref="C1:D1"/>
    <mergeCell ref="E1:E3"/>
    <mergeCell ref="K1:K3"/>
    <mergeCell ref="F1:J2"/>
    <mergeCell ref="A10:P10"/>
    <mergeCell ref="BZ2:BZ3"/>
    <mergeCell ref="AN2:AN3"/>
    <mergeCell ref="AP2:AP3"/>
    <mergeCell ref="AQ2:AQ3"/>
    <mergeCell ref="AR2:AR3"/>
    <mergeCell ref="AS2:AS3"/>
    <mergeCell ref="AT2:AT3"/>
    <mergeCell ref="BT1:BW2"/>
    <mergeCell ref="AP1:AV1"/>
    <mergeCell ref="BX1:BZ1"/>
    <mergeCell ref="AY1:AY3"/>
    <mergeCell ref="AL1:AN1"/>
    <mergeCell ref="BY2:BY3"/>
    <mergeCell ref="AM2:AM3"/>
    <mergeCell ref="BX2:BX3"/>
    <mergeCell ref="AW1:AW3"/>
    <mergeCell ref="U1:W1"/>
    <mergeCell ref="Y1:AE1"/>
    <mergeCell ref="AF1:AF3"/>
    <mergeCell ref="AG1:AJ1"/>
    <mergeCell ref="AA2:AA3"/>
    <mergeCell ref="AB2:AB3"/>
    <mergeCell ref="U2:U3"/>
    <mergeCell ref="V2:V3"/>
    <mergeCell ref="W2:W3"/>
    <mergeCell ref="Y2:Y3"/>
    <mergeCell ref="Z2:Z3"/>
    <mergeCell ref="AG2:AG3"/>
    <mergeCell ref="AC2:AC3"/>
    <mergeCell ref="AD2:AE2"/>
    <mergeCell ref="BO1:BO3"/>
    <mergeCell ref="BP1:BR2"/>
    <mergeCell ref="BS1:BS3"/>
    <mergeCell ref="AZ2:AZ3"/>
    <mergeCell ref="BE2:BE3"/>
    <mergeCell ref="BE1:BK1"/>
    <mergeCell ref="BB2:BC2"/>
    <mergeCell ref="AZ1:BB1"/>
    <mergeCell ref="BA2:BA3"/>
    <mergeCell ref="BJ2:BK2"/>
    <mergeCell ref="BI2:BI3"/>
    <mergeCell ref="BH2:BH3"/>
    <mergeCell ref="BG2:BG3"/>
    <mergeCell ref="BF2:BF3"/>
    <mergeCell ref="BD1:BD3"/>
    <mergeCell ref="A11:P11"/>
    <mergeCell ref="A12:P12"/>
    <mergeCell ref="BL1:BN2"/>
    <mergeCell ref="AU2:AV2"/>
    <mergeCell ref="R1:S1"/>
    <mergeCell ref="R2:R3"/>
    <mergeCell ref="AH2:AH3"/>
    <mergeCell ref="T1:T3"/>
    <mergeCell ref="X1:X3"/>
    <mergeCell ref="AK1:AK3"/>
    <mergeCell ref="AO1:AO3"/>
    <mergeCell ref="AI2:AI3"/>
    <mergeCell ref="AJ2:AJ3"/>
    <mergeCell ref="AL2:AL3"/>
    <mergeCell ref="S2:S3"/>
    <mergeCell ref="AX1:AX3"/>
  </mergeCells>
  <conditionalFormatting sqref="R7">
    <cfRule type="cellIs" dxfId="1" priority="2" operator="greaterThan">
      <formula>$T$4</formula>
    </cfRule>
  </conditionalFormatting>
  <conditionalFormatting sqref="Q4">
    <cfRule type="cellIs" dxfId="0" priority="1" operator="greaterThan">
      <formula>$T$4=$X$4</formula>
    </cfRule>
  </conditionalFormatting>
  <dataValidations xWindow="885" yWindow="741" count="16">
    <dataValidation type="whole" allowBlank="1" showInputMessage="1" showErrorMessage="1" sqref="BP4:BR4 R4:S4 U4:W4 Y4:AD4 AG4:AJ4 AL4:AN4 AP4:AU4 AZ4:BB4 BE4:BJ4 BL4:BN4" xr:uid="{00000000-0002-0000-0000-000000000000}">
      <formula1>0</formula1>
      <formula2>900000</formula2>
    </dataValidation>
    <dataValidation type="custom" allowBlank="1" showInputMessage="1" showErrorMessage="1" error="STOP_x000a_" prompt="NU SE COMPLETEAZĂ! Calculează automat! _x000a_ATENȚIE - în cazul în care nu are aceeași valoare cu coloanele Q și X sub rând va apărea mesajul nu e bine_x000a_" sqref="T4" xr:uid="{00000000-0002-0000-0000-000001000000}">
      <formula1>Q4</formula1>
    </dataValidation>
    <dataValidation type="custom" allowBlank="1" showInputMessage="1" showErrorMessage="1" prompt="NU SE COMPLETEAZĂ! Calculează automat! _x000a_ATENȚIE - în cazul în care nu are aceeași valoare cu coloanele T și X sub rând va apărea mesajul nu e bine" sqref="Q4" xr:uid="{00000000-0002-0000-0000-000002000000}">
      <formula1>R4+S4</formula1>
    </dataValidation>
    <dataValidation allowBlank="1" showInputMessage="1" showErrorMessage="1" prompt="NU SE COMPLETEAZĂ! Calculează automat! _x000a_ATENȚIE - în cazul în care nu are aceeași valoare cu coloanele Q și T sub rând va apărea mesajul nu e bine" sqref="X4" xr:uid="{00000000-0002-0000-0000-000003000000}"/>
    <dataValidation allowBlank="1" showInputMessage="1" showErrorMessage="1" prompt="NU SE COMPLETEAZĂ! Calculează automat! _x000a_ATENȚIE - în cazul în care nu are aceeași valoare cu coloanele AK și AO sub rând va apărea mesajul nu e bine_x000a_" sqref="AF4" xr:uid="{00000000-0002-0000-0000-000004000000}"/>
    <dataValidation allowBlank="1" showInputMessage="1" showErrorMessage="1" prompt="NU SE COMPLETEAZĂ! Calculează automat! _x000a_ATENȚIE - în cazul în care nu are aceeași valoare cu coloanele AF și AO sub rând va apărea mesajul nu e bine_x000a_" sqref="AK4" xr:uid="{00000000-0002-0000-0000-000005000000}"/>
    <dataValidation allowBlank="1" showInputMessage="1" showErrorMessage="1" prompt="NU SE COMPLETEAZĂ! Calculează automat! _x000a_ATENȚIE - în cazul în care nu are aceeași valoare cu coloanele AF și AK sub rând va apărea mesajul nu e bine" sqref="AO4" xr:uid="{00000000-0002-0000-0000-000006000000}"/>
    <dataValidation allowBlank="1" showInputMessage="1" showErrorMessage="1" prompt="NU SE COMPLETEAZĂ! Calculează automat! _x000a_ATENȚIE - în cazul în care nu are aceeași valoare cu coloana BD sub rând va apărea mesajul nu e bine" sqref="AY4" xr:uid="{00000000-0002-0000-0000-000007000000}"/>
    <dataValidation allowBlank="1" showInputMessage="1" showErrorMessage="1" prompt="NU SE COMPLETEAZĂ! Calculează automat! _x000a_ATENȚIE - în cazul în care nu are aceeași valoare cu coloana AY sub rând va apărea mesajul nu e bine_x000a_" sqref="BD4" xr:uid="{00000000-0002-0000-0000-000008000000}"/>
    <dataValidation type="textLength" allowBlank="1" showInputMessage="1" showErrorMessage="1" sqref="A4" xr:uid="{00000000-0002-0000-0000-000009000000}">
      <formula1>0</formula1>
      <formula2>5000</formula2>
    </dataValidation>
    <dataValidation type="textLength" allowBlank="1" showInputMessage="1" showErrorMessage="1" sqref="BC4 BK4" xr:uid="{00000000-0002-0000-0000-00000A000000}">
      <formula1>0</formula1>
      <formula2>500000</formula2>
    </dataValidation>
    <dataValidation allowBlank="1" showInputMessage="1" showErrorMessage="1" prompt="Menționează ce alte modalități de afișare ați folosit" sqref="J4" xr:uid="{00000000-0002-0000-0000-00000B000000}"/>
    <dataValidation allowBlank="1" showInputMessage="1" showErrorMessage="1" prompt="Menționează ce seturi de date suplimentare ați publicat din oficiu" sqref="L4" xr:uid="{00000000-0002-0000-0000-00000C000000}"/>
    <dataValidation allowBlank="1" showInputMessage="1" showErrorMessage="1" prompt="Menționează ce soluții ați luat în vederea creșterii vizibilității informațiilor" sqref="M4" xr:uid="{00000000-0002-0000-0000-00000D000000}"/>
    <dataValidation allowBlank="1" showInputMessage="1" showErrorMessage="1" prompt="Menționează ce măsuri ați propus pentru publicare" sqref="P4" xr:uid="{00000000-0002-0000-0000-00000E000000}"/>
    <dataValidation allowBlank="1" showInputMessage="1" showErrorMessage="1" prompt="NU SE COMPLETEAZĂ! Calculează automat! _x000a_" sqref="BO4 BS4" xr:uid="{00000000-0002-0000-0000-00000F000000}"/>
  </dataValidations>
  <pageMargins left="0.25" right="0.25" top="0.75" bottom="0.75" header="0.3" footer="0.3"/>
  <pageSetup paperSize="8" scale="29" orientation="landscape" r:id="rId1"/>
  <extLst>
    <ext xmlns:x14="http://schemas.microsoft.com/office/spreadsheetml/2009/9/main" uri="{CCE6A557-97BC-4b89-ADB6-D9C93CAAB3DF}">
      <x14:dataValidations xmlns:xm="http://schemas.microsoft.com/office/excel/2006/main" xWindow="885" yWindow="741" count="4">
        <x14:dataValidation type="list" allowBlank="1" showInputMessage="1" showErrorMessage="1" prompt="Selectează varianta de răspuns apăsând pe iconița din dreapta acestui mesaj" xr:uid="{00000000-0002-0000-0000-000010000000}">
          <x14:formula1>
            <xm:f>Sheet1!$B$2:$B$5</xm:f>
          </x14:formula1>
          <xm:sqref>E4</xm:sqref>
        </x14:dataValidation>
        <x14:dataValidation type="list" allowBlank="1" showInputMessage="1" showErrorMessage="1" prompt="Selectează varianta de răspuns apăsând pe iconița din dreapta acestui mesaj" xr:uid="{00000000-0002-0000-0000-000011000000}">
          <x14:formula1>
            <xm:f>Sheet1!$D$2:$D$3</xm:f>
          </x14:formula1>
          <xm:sqref>C4:D4</xm:sqref>
        </x14:dataValidation>
        <x14:dataValidation type="list" allowBlank="1" showInputMessage="1" showErrorMessage="1" prompt="Selectează varianta de răspuns apăsând pe iconița din dreapta acestui mesaj" xr:uid="{00000000-0002-0000-0000-000012000000}">
          <x14:formula1>
            <xm:f>Sheet1!$F$2:$F$3</xm:f>
          </x14:formula1>
          <xm:sqref>BX4 F4:I4 K4 N4:O4</xm:sqref>
        </x14:dataValidation>
        <x14:dataValidation type="list" allowBlank="1" showInputMessage="1" showErrorMessage="1" prompt="Selectează varianta de răspuns apăsând pe iconița din dreapta acestui mesaj _x000a_ " xr:uid="{00000000-0002-0000-0000-000013000000}">
          <x14:formula1>
            <xm:f>Sheet1!$B$2:$B$5</xm:f>
          </x14:formula1>
          <xm:sqref>B4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5"/>
  <sheetViews>
    <sheetView workbookViewId="0">
      <selection activeCell="F10" sqref="F10"/>
    </sheetView>
  </sheetViews>
  <sheetFormatPr defaultRowHeight="14.3" x14ac:dyDescent="0.25"/>
  <cols>
    <col min="2" max="2" width="20.85546875" customWidth="1"/>
    <col min="4" max="4" width="18.7109375" customWidth="1"/>
    <col min="6" max="6" width="19.140625" customWidth="1"/>
  </cols>
  <sheetData>
    <row r="2" spans="2:6" x14ac:dyDescent="0.25">
      <c r="B2" t="s">
        <v>52</v>
      </c>
      <c r="D2" t="s">
        <v>54</v>
      </c>
      <c r="F2" t="s">
        <v>57</v>
      </c>
    </row>
    <row r="3" spans="2:6" x14ac:dyDescent="0.25">
      <c r="B3" t="s">
        <v>53</v>
      </c>
      <c r="D3" t="s">
        <v>55</v>
      </c>
      <c r="F3" t="s">
        <v>56</v>
      </c>
    </row>
    <row r="4" spans="2:6" x14ac:dyDescent="0.25">
      <c r="B4" t="s">
        <v>58</v>
      </c>
    </row>
    <row r="5" spans="2:6" x14ac:dyDescent="0.25">
      <c r="B5" t="s">
        <v>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AUTORITATE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2021-12-20T12:40:26Z</dcterms:created>
  <dcterms:modified xsi:type="dcterms:W3CDTF">2023-01-20T07:18:52Z</dcterms:modified>
</cp:coreProperties>
</file>